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'Sheet1'!$A$1:$E$199</definedName>
    <definedName name="_xlnm.Print_Titles" localSheetId="0">'Sheet1'!$31:$31</definedName>
  </definedNames>
  <calcPr fullCalcOnLoad="1"/>
</workbook>
</file>

<file path=xl/sharedStrings.xml><?xml version="1.0" encoding="utf-8"?>
<sst xmlns="http://schemas.openxmlformats.org/spreadsheetml/2006/main" count="282" uniqueCount="158">
  <si>
    <t>Desk research</t>
  </si>
  <si>
    <t>Ground survey – car/foot/boat</t>
  </si>
  <si>
    <t>Presentation to CMB</t>
  </si>
  <si>
    <t>Ecologist/Planner</t>
  </si>
  <si>
    <t>Film and processing</t>
  </si>
  <si>
    <t>Comms</t>
  </si>
  <si>
    <t>Repro</t>
  </si>
  <si>
    <t>Map production</t>
  </si>
  <si>
    <t>Draft Report</t>
  </si>
  <si>
    <t>Final Report</t>
  </si>
  <si>
    <t>EIA</t>
  </si>
  <si>
    <t>Currency: USD</t>
  </si>
  <si>
    <t>Phasing of implementation indicated by expenditure per period</t>
  </si>
  <si>
    <t>Result</t>
  </si>
  <si>
    <t>Activity</t>
  </si>
  <si>
    <t>Method or Resource</t>
  </si>
  <si>
    <t>Year 1</t>
  </si>
  <si>
    <t>Year 2</t>
  </si>
  <si>
    <t>Literature review and interviews</t>
  </si>
  <si>
    <t xml:space="preserve">Consultant </t>
  </si>
  <si>
    <t>Introductory stakeholder dialogue</t>
  </si>
  <si>
    <t>Workshops: facilitator</t>
  </si>
  <si>
    <t>Community mobilisation - elected reps.</t>
  </si>
  <si>
    <t>WWF outreach</t>
  </si>
  <si>
    <t>CMB Constitution, Procedures, Links</t>
  </si>
  <si>
    <t>CMB internal/legal/WWF</t>
  </si>
  <si>
    <t>Partner MOUs</t>
  </si>
  <si>
    <t>Trust Fund establishment and admin</t>
  </si>
  <si>
    <t>CMB/legal/financial/WWF</t>
  </si>
  <si>
    <t>Documentation</t>
  </si>
  <si>
    <t>Facilitator/WWF</t>
  </si>
  <si>
    <t>Publicity</t>
  </si>
  <si>
    <t>CMB/WWF</t>
  </si>
  <si>
    <t>Lobbying</t>
  </si>
  <si>
    <t>CMB/WWF - consultations</t>
  </si>
  <si>
    <t>Information sharing</t>
  </si>
  <si>
    <t>Travel - flights</t>
  </si>
  <si>
    <t>Travel - boats</t>
  </si>
  <si>
    <t>Travel - car</t>
  </si>
  <si>
    <t>Stationery</t>
  </si>
  <si>
    <t>Food &amp; Accommodation</t>
  </si>
  <si>
    <t>2: Landscape Assessment</t>
  </si>
  <si>
    <t>Desk research: Nairobi, Lamu</t>
  </si>
  <si>
    <t>Ecologist/Planner/Soil Scientist</t>
  </si>
  <si>
    <t>PRA – local farmers – trad. knowledge</t>
  </si>
  <si>
    <t>Awareness raising</t>
  </si>
  <si>
    <t xml:space="preserve">CMB input </t>
  </si>
  <si>
    <t>Ecologist/Planner/CMB/WWF</t>
  </si>
  <si>
    <t>Survey flight</t>
  </si>
  <si>
    <t>Satellite imagery time series analysis</t>
  </si>
  <si>
    <t>Aerial survey DNR</t>
  </si>
  <si>
    <t>Aerial survey - ecosystem</t>
  </si>
  <si>
    <t>Ground survey – car/foot/boat - DNR</t>
  </si>
  <si>
    <t>Ecologist/Planner/CMB</t>
  </si>
  <si>
    <t>PRA resource users</t>
  </si>
  <si>
    <t>Ecologist/Planner/CMB/Facilitator</t>
  </si>
  <si>
    <t>Pre-plan workshop preparation</t>
  </si>
  <si>
    <t>Pre-plan workshop - Purpose, Issues</t>
  </si>
  <si>
    <t>Orientation and Initiation - scope of work</t>
  </si>
  <si>
    <t>Private sector consultation</t>
  </si>
  <si>
    <t>Documentation and Feedback</t>
  </si>
  <si>
    <t>Ecologist/Planner/Facilitator</t>
  </si>
  <si>
    <t>Plan generation workshop</t>
  </si>
  <si>
    <t>Plan generation workshop preparation</t>
  </si>
  <si>
    <t>Draft Plan</t>
  </si>
  <si>
    <t xml:space="preserve">CMB review Draft and suggest revisions </t>
  </si>
  <si>
    <t>KWS Board review Draft</t>
  </si>
  <si>
    <t>Ecologist/Planner/CMB/KWS HQ</t>
  </si>
  <si>
    <t>KWS HQ</t>
  </si>
  <si>
    <t>Draft Revised re CMB input</t>
  </si>
  <si>
    <t>Draft Revised re KWS Board input</t>
  </si>
  <si>
    <t>Final Plan approved by KWS Board</t>
  </si>
  <si>
    <t>DTP and Repro</t>
  </si>
  <si>
    <t>Ecotourism potential assessment</t>
  </si>
  <si>
    <t>Clarify tenure status</t>
  </si>
  <si>
    <t>CMB/WWF/legal/GoK</t>
  </si>
  <si>
    <t>Decide terms of JVPs</t>
  </si>
  <si>
    <t>CMB/WWF/Consultant</t>
  </si>
  <si>
    <t>Decide terms of tender process</t>
  </si>
  <si>
    <t>Invitation to tender</t>
  </si>
  <si>
    <t>CMB/WWF - press</t>
  </si>
  <si>
    <t>Evaluation of proposals</t>
  </si>
  <si>
    <t>Finalise Joint Venture Agreements</t>
  </si>
  <si>
    <t>CMB/WWF/Consultant/legal</t>
  </si>
  <si>
    <t>Commence tourism operations</t>
  </si>
  <si>
    <t>JVP/CMB</t>
  </si>
  <si>
    <t xml:space="preserve">Publicity </t>
  </si>
  <si>
    <t>Travel - flights and surveys</t>
  </si>
  <si>
    <t>Satellite imagery</t>
  </si>
  <si>
    <t>Market and private sector research</t>
  </si>
  <si>
    <t>Site survey - ground DNR</t>
  </si>
  <si>
    <t xml:space="preserve">Draft Plan </t>
  </si>
  <si>
    <t>Implementation Schedule &amp; Budget: Co-Management of Dodori-Boni, Kenya</t>
  </si>
  <si>
    <t>WWF Project KE0087: Conservation and Development of the Kiunga Marine &amp; Dodori National Reserves, Kenya</t>
  </si>
  <si>
    <t>Vision, Objectives</t>
  </si>
  <si>
    <t>Interviews Lamu, Garissa, Nairobi.</t>
  </si>
  <si>
    <t>Desk research: Nairobi, Lamu, Garissa</t>
  </si>
  <si>
    <t>Interviews Lamu, Kiunga, Garissa, Nairobi.</t>
  </si>
  <si>
    <t>CMB Partners/WWF/Facilitator</t>
  </si>
  <si>
    <t>CMS review and Annex</t>
  </si>
  <si>
    <t>CMB/Facilitator</t>
  </si>
  <si>
    <t>Business Analyst/Economist</t>
  </si>
  <si>
    <t>6: Ecotourism development plan</t>
  </si>
  <si>
    <t>5: Annual operations plan</t>
  </si>
  <si>
    <t>4: Improved KWS capacity</t>
  </si>
  <si>
    <t>7: Ecotourism joint ventures</t>
  </si>
  <si>
    <t>1:Co-Management Board</t>
  </si>
  <si>
    <t>3: General Management Plan</t>
  </si>
  <si>
    <t>Roads and tracks</t>
  </si>
  <si>
    <t>Boundary demarcation</t>
  </si>
  <si>
    <t>Airstrip</t>
  </si>
  <si>
    <t>Transport</t>
  </si>
  <si>
    <t>Sustainability: co-financing plan</t>
  </si>
  <si>
    <t>WWF/KWS HQ/KWS KMNR</t>
  </si>
  <si>
    <t>Portable generator</t>
  </si>
  <si>
    <t>Survey - site selection</t>
  </si>
  <si>
    <t xml:space="preserve">Wellpoint </t>
  </si>
  <si>
    <t>Pump</t>
  </si>
  <si>
    <t>Reticulation</t>
  </si>
  <si>
    <t>Power</t>
  </si>
  <si>
    <t>Water</t>
  </si>
  <si>
    <t>Storage tank and stand</t>
  </si>
  <si>
    <t>Toyota Land Cruiser p/up. 4.5 petrol</t>
  </si>
  <si>
    <t>Semi-permanent/rustic design</t>
  </si>
  <si>
    <t>Materials - cement, blocks, poles, thatch</t>
  </si>
  <si>
    <t>VHF base station, handhelds</t>
  </si>
  <si>
    <t>HF Radio base station,  repeater</t>
  </si>
  <si>
    <t>Solar power system</t>
  </si>
  <si>
    <t>Outposts - one each DNR/BNFR</t>
  </si>
  <si>
    <t>Materials - WC Fittings, septic tanks</t>
  </si>
  <si>
    <t>Transport costs</t>
  </si>
  <si>
    <t>Labour costs</t>
  </si>
  <si>
    <t>CAPITAL</t>
  </si>
  <si>
    <t xml:space="preserve">RECURRENT </t>
  </si>
  <si>
    <t>CMB/KWS</t>
  </si>
  <si>
    <t xml:space="preserve">Training </t>
  </si>
  <si>
    <t>Maintenance</t>
  </si>
  <si>
    <t>KWS counterpart field allowance</t>
  </si>
  <si>
    <t>Communications system</t>
  </si>
  <si>
    <t>Ranger elephant monitoring work</t>
  </si>
  <si>
    <t>Patrols from outposts use fly camps</t>
  </si>
  <si>
    <t>Bulldozer; graded 1000m x 16m</t>
  </si>
  <si>
    <t>Airstrip - markers and wind sock</t>
  </si>
  <si>
    <t>Bulldozer; graded one blade-width</t>
  </si>
  <si>
    <t>Bulldozer; graded two blades-width</t>
  </si>
  <si>
    <t>Wildlife monitoring; multiple use; etc</t>
  </si>
  <si>
    <t>CMB/KWS/Facilitator</t>
  </si>
  <si>
    <t>Site development plan</t>
  </si>
  <si>
    <t>CMB/KWS KMNR</t>
  </si>
  <si>
    <t>CMB/Landscape architect</t>
  </si>
  <si>
    <t>Budget Summary</t>
  </si>
  <si>
    <t>Total</t>
  </si>
  <si>
    <t>8: Monitoring &amp; Evaluation</t>
  </si>
  <si>
    <t>Inception report</t>
  </si>
  <si>
    <t>Mid-term review</t>
  </si>
  <si>
    <t>Review and evluation</t>
  </si>
  <si>
    <t>Consultant</t>
  </si>
  <si>
    <t>7: Monitoring &amp; Evaluation</t>
  </si>
</sst>
</file>

<file path=xl/styles.xml><?xml version="1.0" encoding="utf-8"?>
<styleSheet xmlns="http://schemas.openxmlformats.org/spreadsheetml/2006/main">
  <numFmts count="1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Symbol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0" fontId="2" fillId="0" borderId="0" xfId="0" applyFont="1" applyAlignment="1">
      <alignment horizontal="lef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4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6"/>
  <sheetViews>
    <sheetView tabSelected="1" view="pageBreakPreview" zoomScale="60" workbookViewId="0" topLeftCell="A8">
      <pane xSplit="10695" ySplit="3315" topLeftCell="B138" activePane="bottomLeft" state="split"/>
      <selection pane="topLeft" activeCell="A25" sqref="A25"/>
      <selection pane="topRight" activeCell="E1" sqref="E1"/>
      <selection pane="bottomLeft" activeCell="D144" sqref="D144"/>
      <selection pane="bottomRight" activeCell="B10" sqref="B10"/>
    </sheetView>
  </sheetViews>
  <sheetFormatPr defaultColWidth="9.140625" defaultRowHeight="12.75"/>
  <cols>
    <col min="1" max="1" width="35.421875" style="0" bestFit="1" customWidth="1"/>
    <col min="2" max="2" width="37.421875" style="0" customWidth="1"/>
    <col min="3" max="3" width="29.7109375" style="0" bestFit="1" customWidth="1"/>
    <col min="4" max="4" width="13.28125" style="0" bestFit="1" customWidth="1"/>
    <col min="5" max="5" width="11.8515625" style="0" bestFit="1" customWidth="1"/>
  </cols>
  <sheetData>
    <row r="1" spans="1:2" ht="12.75">
      <c r="A1" s="6" t="s">
        <v>92</v>
      </c>
      <c r="B1" s="6"/>
    </row>
    <row r="2" ht="12.75">
      <c r="A2" t="s">
        <v>93</v>
      </c>
    </row>
    <row r="3" ht="12.75">
      <c r="A3" t="s">
        <v>11</v>
      </c>
    </row>
    <row r="4" ht="12.75">
      <c r="A4" t="s">
        <v>12</v>
      </c>
    </row>
    <row r="6" ht="12.75">
      <c r="A6" s="6" t="s">
        <v>150</v>
      </c>
    </row>
    <row r="8" ht="15">
      <c r="A8" s="20" t="s">
        <v>13</v>
      </c>
    </row>
    <row r="9" spans="1:4" ht="15.75">
      <c r="A9" s="20"/>
      <c r="B9" s="21" t="s">
        <v>16</v>
      </c>
      <c r="C9" s="21" t="s">
        <v>17</v>
      </c>
      <c r="D9" s="21" t="s">
        <v>151</v>
      </c>
    </row>
    <row r="10" spans="1:4" ht="15">
      <c r="A10" s="18" t="s">
        <v>106</v>
      </c>
      <c r="B10" s="22">
        <f>D48</f>
        <v>43500</v>
      </c>
      <c r="C10" s="22">
        <f>E48</f>
        <v>10400</v>
      </c>
      <c r="D10" s="22">
        <f>SUM(B10:C10)</f>
        <v>53900</v>
      </c>
    </row>
    <row r="11" spans="1:4" ht="15">
      <c r="A11" s="19" t="s">
        <v>41</v>
      </c>
      <c r="B11" s="22">
        <f>D73</f>
        <v>38800</v>
      </c>
      <c r="C11" s="22">
        <f>E73</f>
        <v>1000</v>
      </c>
      <c r="D11" s="22">
        <f aca="true" t="shared" si="0" ref="D11:D17">SUM(B11:C11)</f>
        <v>39800</v>
      </c>
    </row>
    <row r="12" spans="1:4" ht="15">
      <c r="A12" s="19" t="s">
        <v>107</v>
      </c>
      <c r="B12" s="22">
        <f>D110</f>
        <v>57100</v>
      </c>
      <c r="C12" s="22">
        <f>E110</f>
        <v>3300</v>
      </c>
      <c r="D12" s="22">
        <f t="shared" si="0"/>
        <v>60400</v>
      </c>
    </row>
    <row r="13" spans="1:4" ht="15">
      <c r="A13" s="19" t="s">
        <v>104</v>
      </c>
      <c r="B13" s="22">
        <f>SUM(D121,D125,D129,D135,D141,D144,D151)</f>
        <v>270950</v>
      </c>
      <c r="C13" s="22">
        <f>SUM(E121,E125,E129,E135,E141,E144,E151)</f>
        <v>5500</v>
      </c>
      <c r="D13" s="22">
        <f t="shared" si="0"/>
        <v>276450</v>
      </c>
    </row>
    <row r="14" spans="1:4" ht="15">
      <c r="A14" s="19" t="s">
        <v>103</v>
      </c>
      <c r="B14" s="22">
        <f>D154</f>
        <v>3000</v>
      </c>
      <c r="C14" s="22">
        <f>E154</f>
        <v>3000</v>
      </c>
      <c r="D14" s="22">
        <f t="shared" si="0"/>
        <v>6000</v>
      </c>
    </row>
    <row r="15" spans="1:4" ht="15">
      <c r="A15" s="19" t="s">
        <v>102</v>
      </c>
      <c r="B15" s="22">
        <f>D176</f>
        <v>17700</v>
      </c>
      <c r="C15" s="22">
        <f>E176</f>
        <v>0</v>
      </c>
      <c r="D15" s="22">
        <f t="shared" si="0"/>
        <v>17700</v>
      </c>
    </row>
    <row r="16" spans="1:4" ht="15">
      <c r="A16" s="17" t="s">
        <v>105</v>
      </c>
      <c r="B16" s="22">
        <f>D193</f>
        <v>13500</v>
      </c>
      <c r="C16" s="22">
        <f>E193</f>
        <v>12000</v>
      </c>
      <c r="D16" s="22">
        <f t="shared" si="0"/>
        <v>25500</v>
      </c>
    </row>
    <row r="17" spans="1:4" ht="15">
      <c r="A17" s="17" t="s">
        <v>157</v>
      </c>
      <c r="B17" s="22">
        <f>D198</f>
        <v>12000</v>
      </c>
      <c r="C17" s="22">
        <f>E198</f>
        <v>15000</v>
      </c>
      <c r="D17" s="22">
        <f t="shared" si="0"/>
        <v>27000</v>
      </c>
    </row>
    <row r="18" spans="2:4" ht="15.75" thickBot="1">
      <c r="B18" s="23">
        <f>SUM(B2:B17)</f>
        <v>456550</v>
      </c>
      <c r="C18" s="23">
        <f>SUM(C2:C17)</f>
        <v>50200</v>
      </c>
      <c r="D18" s="23">
        <f>SUM(D2:D17)</f>
        <v>506750</v>
      </c>
    </row>
    <row r="19" ht="13.5" thickTop="1"/>
    <row r="26" spans="1:3" ht="12.75">
      <c r="A26" s="6" t="s">
        <v>92</v>
      </c>
      <c r="B26" s="6"/>
      <c r="C26" s="6"/>
    </row>
    <row r="27" ht="12.75">
      <c r="A27" t="s">
        <v>93</v>
      </c>
    </row>
    <row r="28" ht="12.75">
      <c r="A28" t="s">
        <v>11</v>
      </c>
    </row>
    <row r="29" ht="12.75">
      <c r="A29" t="s">
        <v>12</v>
      </c>
    </row>
    <row r="31" spans="1:5" ht="12.75">
      <c r="A31" s="7" t="s">
        <v>13</v>
      </c>
      <c r="B31" s="7" t="s">
        <v>14</v>
      </c>
      <c r="C31" s="7" t="s">
        <v>15</v>
      </c>
      <c r="D31" s="8" t="s">
        <v>16</v>
      </c>
      <c r="E31" s="8" t="s">
        <v>17</v>
      </c>
    </row>
    <row r="32" spans="1:5" ht="12.75">
      <c r="A32" s="6" t="s">
        <v>106</v>
      </c>
      <c r="B32" t="s">
        <v>18</v>
      </c>
      <c r="C32" t="s">
        <v>19</v>
      </c>
      <c r="D32" s="9">
        <v>2500</v>
      </c>
      <c r="E32" s="9">
        <v>0</v>
      </c>
    </row>
    <row r="33" spans="2:5" ht="12.75">
      <c r="B33" t="s">
        <v>20</v>
      </c>
      <c r="C33" t="s">
        <v>21</v>
      </c>
      <c r="D33" s="9">
        <v>2000</v>
      </c>
      <c r="E33" s="9">
        <v>0</v>
      </c>
    </row>
    <row r="34" spans="2:5" ht="12.75">
      <c r="B34" t="s">
        <v>94</v>
      </c>
      <c r="C34" t="s">
        <v>21</v>
      </c>
      <c r="D34" s="9">
        <v>2500</v>
      </c>
      <c r="E34" s="9">
        <v>0</v>
      </c>
    </row>
    <row r="35" spans="2:5" ht="12.75">
      <c r="B35" t="s">
        <v>22</v>
      </c>
      <c r="C35" t="s">
        <v>23</v>
      </c>
      <c r="D35" s="9">
        <v>3000</v>
      </c>
      <c r="E35" s="9">
        <v>500</v>
      </c>
    </row>
    <row r="36" spans="2:5" ht="12.75">
      <c r="B36" t="s">
        <v>24</v>
      </c>
      <c r="C36" t="s">
        <v>25</v>
      </c>
      <c r="D36" s="9">
        <v>2500</v>
      </c>
      <c r="E36" s="9">
        <v>0</v>
      </c>
    </row>
    <row r="37" spans="2:5" ht="12.75">
      <c r="B37" t="s">
        <v>26</v>
      </c>
      <c r="C37" t="s">
        <v>25</v>
      </c>
      <c r="D37" s="9">
        <v>2500</v>
      </c>
      <c r="E37" s="9">
        <v>0</v>
      </c>
    </row>
    <row r="38" spans="2:5" ht="12.75">
      <c r="B38" t="s">
        <v>27</v>
      </c>
      <c r="C38" t="s">
        <v>28</v>
      </c>
      <c r="D38" s="9">
        <v>2500</v>
      </c>
      <c r="E38" s="9">
        <v>500</v>
      </c>
    </row>
    <row r="39" spans="2:5" ht="12.75">
      <c r="B39" t="s">
        <v>29</v>
      </c>
      <c r="C39" t="s">
        <v>30</v>
      </c>
      <c r="D39" s="9">
        <v>1000</v>
      </c>
      <c r="E39" s="9">
        <v>400</v>
      </c>
    </row>
    <row r="40" spans="2:5" ht="12.75">
      <c r="B40" t="s">
        <v>31</v>
      </c>
      <c r="C40" t="s">
        <v>32</v>
      </c>
      <c r="D40" s="9">
        <v>2000</v>
      </c>
      <c r="E40" s="9">
        <v>1000</v>
      </c>
    </row>
    <row r="41" spans="2:5" ht="12.75">
      <c r="B41" t="s">
        <v>33</v>
      </c>
      <c r="C41" t="s">
        <v>34</v>
      </c>
      <c r="D41" s="9">
        <v>3000</v>
      </c>
      <c r="E41" s="9">
        <v>1000</v>
      </c>
    </row>
    <row r="42" spans="2:5" ht="12.75">
      <c r="B42" t="s">
        <v>35</v>
      </c>
      <c r="C42" t="s">
        <v>32</v>
      </c>
      <c r="D42" s="9">
        <v>1000</v>
      </c>
      <c r="E42" s="9">
        <v>1000</v>
      </c>
    </row>
    <row r="43" spans="3:5" ht="12.75">
      <c r="C43" t="s">
        <v>36</v>
      </c>
      <c r="D43" s="9">
        <v>7000</v>
      </c>
      <c r="E43" s="9">
        <v>0</v>
      </c>
    </row>
    <row r="44" spans="3:5" ht="12.75">
      <c r="C44" t="s">
        <v>37</v>
      </c>
      <c r="D44" s="9">
        <v>1500</v>
      </c>
      <c r="E44" s="9">
        <v>500</v>
      </c>
    </row>
    <row r="45" spans="3:5" ht="12.75">
      <c r="C45" t="s">
        <v>38</v>
      </c>
      <c r="D45" s="9">
        <v>5000</v>
      </c>
      <c r="E45" s="9">
        <v>3000</v>
      </c>
    </row>
    <row r="46" spans="3:5" ht="12.75">
      <c r="C46" t="s">
        <v>39</v>
      </c>
      <c r="D46" s="9">
        <v>3000</v>
      </c>
      <c r="E46" s="9">
        <v>1000</v>
      </c>
    </row>
    <row r="47" spans="3:5" ht="12.75">
      <c r="C47" t="s">
        <v>40</v>
      </c>
      <c r="D47" s="9">
        <v>2500</v>
      </c>
      <c r="E47" s="9">
        <v>1500</v>
      </c>
    </row>
    <row r="48" spans="4:5" ht="13.5" thickBot="1">
      <c r="D48" s="10">
        <f>SUM(D32:D47)</f>
        <v>43500</v>
      </c>
      <c r="E48" s="10">
        <f>SUM(E32:E47)</f>
        <v>10400</v>
      </c>
    </row>
    <row r="49" spans="4:5" ht="13.5" thickTop="1">
      <c r="D49" s="12"/>
      <c r="E49" s="12"/>
    </row>
    <row r="50" spans="1:5" ht="12.75">
      <c r="A50" s="11" t="s">
        <v>41</v>
      </c>
      <c r="B50" s="3" t="s">
        <v>42</v>
      </c>
      <c r="C50" t="s">
        <v>3</v>
      </c>
      <c r="D50" s="9">
        <v>3000</v>
      </c>
      <c r="E50" s="9">
        <v>0</v>
      </c>
    </row>
    <row r="51" spans="1:5" ht="12.75">
      <c r="A51" s="3"/>
      <c r="B51" s="3" t="s">
        <v>95</v>
      </c>
      <c r="C51" t="s">
        <v>3</v>
      </c>
      <c r="D51" s="9">
        <v>2500</v>
      </c>
      <c r="E51" s="9">
        <v>0</v>
      </c>
    </row>
    <row r="52" spans="2:5" ht="12.75">
      <c r="B52" s="3" t="s">
        <v>51</v>
      </c>
      <c r="C52" t="s">
        <v>3</v>
      </c>
      <c r="D52" s="9">
        <v>2000</v>
      </c>
      <c r="E52" s="9">
        <v>0</v>
      </c>
    </row>
    <row r="53" spans="2:5" ht="12.75">
      <c r="B53" s="3" t="s">
        <v>49</v>
      </c>
      <c r="C53" t="s">
        <v>3</v>
      </c>
      <c r="D53" s="9">
        <v>3000</v>
      </c>
      <c r="E53" s="9">
        <v>0</v>
      </c>
    </row>
    <row r="54" spans="2:5" ht="12.75">
      <c r="B54" s="3" t="s">
        <v>1</v>
      </c>
      <c r="C54" t="s">
        <v>43</v>
      </c>
      <c r="D54" s="9">
        <v>3000</v>
      </c>
      <c r="E54" s="9">
        <v>0</v>
      </c>
    </row>
    <row r="55" spans="2:5" ht="12.75">
      <c r="B55" s="3" t="s">
        <v>44</v>
      </c>
      <c r="C55" t="s">
        <v>43</v>
      </c>
      <c r="D55" s="9">
        <v>2500</v>
      </c>
      <c r="E55" s="9">
        <v>0</v>
      </c>
    </row>
    <row r="56" spans="2:5" ht="12.75">
      <c r="B56" s="3" t="s">
        <v>45</v>
      </c>
      <c r="C56" t="s">
        <v>23</v>
      </c>
      <c r="D56" s="9">
        <v>1000</v>
      </c>
      <c r="E56" s="9">
        <v>0</v>
      </c>
    </row>
    <row r="57" spans="2:5" ht="12.75">
      <c r="B57" s="3" t="s">
        <v>7</v>
      </c>
      <c r="C57" t="s">
        <v>3</v>
      </c>
      <c r="D57" s="9">
        <v>1500</v>
      </c>
      <c r="E57" s="9">
        <v>0</v>
      </c>
    </row>
    <row r="58" spans="2:5" ht="12.75">
      <c r="B58" s="3" t="s">
        <v>8</v>
      </c>
      <c r="C58" t="s">
        <v>3</v>
      </c>
      <c r="D58" s="9">
        <v>2500</v>
      </c>
      <c r="E58" s="9">
        <v>0</v>
      </c>
    </row>
    <row r="59" spans="2:5" ht="12.75">
      <c r="B59" s="3" t="s">
        <v>46</v>
      </c>
      <c r="C59" t="s">
        <v>47</v>
      </c>
      <c r="D59" s="9">
        <v>1000</v>
      </c>
      <c r="E59" s="9">
        <v>0</v>
      </c>
    </row>
    <row r="60" spans="2:5" ht="12.75">
      <c r="B60" s="3" t="s">
        <v>9</v>
      </c>
      <c r="C60" t="s">
        <v>3</v>
      </c>
      <c r="D60" s="9">
        <v>2000</v>
      </c>
      <c r="E60" s="9">
        <v>0</v>
      </c>
    </row>
    <row r="61" spans="2:5" ht="12.75">
      <c r="B61" t="s">
        <v>31</v>
      </c>
      <c r="C61" t="s">
        <v>32</v>
      </c>
      <c r="D61" s="9">
        <v>1000</v>
      </c>
      <c r="E61" s="9">
        <v>0</v>
      </c>
    </row>
    <row r="62" spans="2:5" ht="12.75">
      <c r="B62" t="s">
        <v>33</v>
      </c>
      <c r="C62" t="s">
        <v>34</v>
      </c>
      <c r="D62" s="9">
        <v>1000</v>
      </c>
      <c r="E62" s="9">
        <v>1000</v>
      </c>
    </row>
    <row r="63" spans="2:5" ht="12.75">
      <c r="B63" t="s">
        <v>35</v>
      </c>
      <c r="C63" t="s">
        <v>32</v>
      </c>
      <c r="D63" s="9">
        <v>1000</v>
      </c>
      <c r="E63" s="9">
        <v>0</v>
      </c>
    </row>
    <row r="64" spans="3:5" ht="12.75">
      <c r="C64" s="3" t="s">
        <v>4</v>
      </c>
      <c r="D64" s="9">
        <v>300</v>
      </c>
      <c r="E64" s="9">
        <v>0</v>
      </c>
    </row>
    <row r="65" spans="3:5" ht="12.75">
      <c r="C65" s="3" t="s">
        <v>5</v>
      </c>
      <c r="D65" s="9">
        <v>500</v>
      </c>
      <c r="E65" s="9">
        <v>0</v>
      </c>
    </row>
    <row r="66" spans="3:5" ht="12.75">
      <c r="C66" s="3" t="s">
        <v>6</v>
      </c>
      <c r="D66" s="9">
        <v>1000</v>
      </c>
      <c r="E66" s="9">
        <v>0</v>
      </c>
    </row>
    <row r="67" spans="3:5" ht="12.75">
      <c r="C67" s="3" t="s">
        <v>48</v>
      </c>
      <c r="D67" s="9">
        <v>1500</v>
      </c>
      <c r="E67" s="9">
        <v>0</v>
      </c>
    </row>
    <row r="68" spans="3:5" ht="12.75">
      <c r="C68" t="s">
        <v>36</v>
      </c>
      <c r="D68" s="9">
        <v>3000</v>
      </c>
      <c r="E68" s="9">
        <v>0</v>
      </c>
    </row>
    <row r="69" spans="3:5" ht="12.75">
      <c r="C69" t="s">
        <v>37</v>
      </c>
      <c r="D69" s="9">
        <v>500</v>
      </c>
      <c r="E69" s="9">
        <v>0</v>
      </c>
    </row>
    <row r="70" spans="3:5" ht="12.75">
      <c r="C70" t="s">
        <v>38</v>
      </c>
      <c r="D70" s="9">
        <v>1500</v>
      </c>
      <c r="E70" s="9">
        <v>0</v>
      </c>
    </row>
    <row r="71" spans="2:5" ht="12.75">
      <c r="B71" s="3"/>
      <c r="C71" t="s">
        <v>39</v>
      </c>
      <c r="D71" s="9">
        <v>1000</v>
      </c>
      <c r="E71" s="9">
        <v>0</v>
      </c>
    </row>
    <row r="72" spans="3:5" ht="12.75">
      <c r="C72" t="s">
        <v>40</v>
      </c>
      <c r="D72" s="9">
        <v>2500</v>
      </c>
      <c r="E72" s="9">
        <v>0</v>
      </c>
    </row>
    <row r="73" spans="4:5" ht="13.5" thickBot="1">
      <c r="D73" s="10">
        <f>SUM(D50:D72)</f>
        <v>38800</v>
      </c>
      <c r="E73" s="10">
        <f>SUM(E50:E72)</f>
        <v>1000</v>
      </c>
    </row>
    <row r="74" ht="13.5" thickTop="1"/>
    <row r="75" spans="1:5" ht="12.75">
      <c r="A75" s="11" t="s">
        <v>107</v>
      </c>
      <c r="B75" s="3" t="s">
        <v>58</v>
      </c>
      <c r="C75" t="s">
        <v>67</v>
      </c>
      <c r="D75" s="9">
        <v>1500</v>
      </c>
      <c r="E75" s="13">
        <v>0</v>
      </c>
    </row>
    <row r="76" spans="1:5" ht="12.75">
      <c r="A76" s="2"/>
      <c r="B76" s="3" t="s">
        <v>96</v>
      </c>
      <c r="C76" t="s">
        <v>3</v>
      </c>
      <c r="D76" s="9">
        <v>3000</v>
      </c>
      <c r="E76" s="13">
        <v>0</v>
      </c>
    </row>
    <row r="77" spans="1:5" ht="12.75">
      <c r="A77" s="3"/>
      <c r="B77" s="3" t="s">
        <v>97</v>
      </c>
      <c r="C77" t="s">
        <v>3</v>
      </c>
      <c r="D77" s="9">
        <v>2500</v>
      </c>
      <c r="E77" s="13">
        <v>0</v>
      </c>
    </row>
    <row r="78" spans="1:5" ht="12.75">
      <c r="A78" s="3"/>
      <c r="B78" s="3" t="s">
        <v>45</v>
      </c>
      <c r="C78" t="s">
        <v>23</v>
      </c>
      <c r="D78" s="9">
        <v>1000</v>
      </c>
      <c r="E78" s="13">
        <v>0</v>
      </c>
    </row>
    <row r="79" spans="1:5" ht="12.75">
      <c r="A79" s="3"/>
      <c r="B79" s="3" t="s">
        <v>50</v>
      </c>
      <c r="C79" t="s">
        <v>3</v>
      </c>
      <c r="D79" s="9">
        <v>2000</v>
      </c>
      <c r="E79" s="13">
        <v>0</v>
      </c>
    </row>
    <row r="80" spans="1:5" ht="12.75">
      <c r="A80" s="3"/>
      <c r="B80" s="3" t="s">
        <v>49</v>
      </c>
      <c r="C80" t="s">
        <v>3</v>
      </c>
      <c r="D80" s="9">
        <v>500</v>
      </c>
      <c r="E80" s="13">
        <v>0</v>
      </c>
    </row>
    <row r="81" spans="1:5" ht="12.75">
      <c r="A81" s="3"/>
      <c r="B81" s="3" t="s">
        <v>52</v>
      </c>
      <c r="C81" t="s">
        <v>53</v>
      </c>
      <c r="D81" s="9">
        <v>5000</v>
      </c>
      <c r="E81" s="13">
        <v>0</v>
      </c>
    </row>
    <row r="82" spans="1:5" ht="12.75">
      <c r="A82" s="3"/>
      <c r="B82" s="3" t="s">
        <v>54</v>
      </c>
      <c r="C82" t="s">
        <v>53</v>
      </c>
      <c r="D82" s="9">
        <v>1500</v>
      </c>
      <c r="E82" s="13">
        <v>0</v>
      </c>
    </row>
    <row r="83" spans="1:5" ht="12.75">
      <c r="A83" s="3"/>
      <c r="B83" s="3" t="s">
        <v>59</v>
      </c>
      <c r="C83" t="s">
        <v>3</v>
      </c>
      <c r="D83" s="9">
        <v>500</v>
      </c>
      <c r="E83" s="13">
        <v>0</v>
      </c>
    </row>
    <row r="84" spans="1:5" ht="12.75">
      <c r="A84" s="3"/>
      <c r="B84" s="3" t="s">
        <v>7</v>
      </c>
      <c r="C84" t="s">
        <v>3</v>
      </c>
      <c r="D84" s="9">
        <v>2000</v>
      </c>
      <c r="E84" s="13">
        <v>0</v>
      </c>
    </row>
    <row r="85" spans="1:5" ht="12.75">
      <c r="A85" s="3"/>
      <c r="B85" s="3" t="s">
        <v>29</v>
      </c>
      <c r="C85" t="s">
        <v>3</v>
      </c>
      <c r="D85" s="9">
        <v>600</v>
      </c>
      <c r="E85" s="13">
        <v>0</v>
      </c>
    </row>
    <row r="86" spans="1:5" ht="12.75">
      <c r="A86" s="3"/>
      <c r="B86" s="3" t="s">
        <v>56</v>
      </c>
      <c r="C86" t="s">
        <v>55</v>
      </c>
      <c r="D86" s="9">
        <v>550</v>
      </c>
      <c r="E86" s="13">
        <v>0</v>
      </c>
    </row>
    <row r="87" spans="1:5" ht="12.75">
      <c r="A87" s="3"/>
      <c r="B87" s="3" t="s">
        <v>57</v>
      </c>
      <c r="C87" t="s">
        <v>55</v>
      </c>
      <c r="D87" s="9">
        <v>2000</v>
      </c>
      <c r="E87" s="13">
        <v>0</v>
      </c>
    </row>
    <row r="88" spans="1:5" ht="12.75">
      <c r="A88" s="3"/>
      <c r="B88" s="3" t="s">
        <v>60</v>
      </c>
      <c r="C88" t="s">
        <v>61</v>
      </c>
      <c r="D88" s="9">
        <v>1000</v>
      </c>
      <c r="E88" s="13">
        <v>0</v>
      </c>
    </row>
    <row r="89" spans="1:5" ht="12.75">
      <c r="A89" s="3"/>
      <c r="B89" s="3" t="s">
        <v>63</v>
      </c>
      <c r="C89" t="s">
        <v>55</v>
      </c>
      <c r="D89" s="9">
        <v>550</v>
      </c>
      <c r="E89" s="13">
        <v>0</v>
      </c>
    </row>
    <row r="90" spans="1:5" ht="13.5" customHeight="1">
      <c r="A90" s="3"/>
      <c r="B90" s="3" t="s">
        <v>62</v>
      </c>
      <c r="C90" t="s">
        <v>55</v>
      </c>
      <c r="D90" s="9">
        <v>5000</v>
      </c>
      <c r="E90" s="13">
        <v>0</v>
      </c>
    </row>
    <row r="91" spans="1:5" ht="12.75">
      <c r="A91" s="3"/>
      <c r="B91" s="3" t="s">
        <v>64</v>
      </c>
      <c r="C91" t="s">
        <v>3</v>
      </c>
      <c r="D91" s="9">
        <v>2000</v>
      </c>
      <c r="E91" s="13">
        <v>0</v>
      </c>
    </row>
    <row r="92" spans="1:5" ht="12.75">
      <c r="A92" s="3"/>
      <c r="B92" s="3" t="s">
        <v>65</v>
      </c>
      <c r="C92" t="s">
        <v>47</v>
      </c>
      <c r="D92" s="9">
        <v>1000</v>
      </c>
      <c r="E92" s="13">
        <v>0</v>
      </c>
    </row>
    <row r="93" spans="1:5" ht="12.75">
      <c r="A93" s="3"/>
      <c r="B93" s="3" t="s">
        <v>69</v>
      </c>
      <c r="C93" t="s">
        <v>3</v>
      </c>
      <c r="D93" s="9">
        <v>2000</v>
      </c>
      <c r="E93" s="13">
        <v>0</v>
      </c>
    </row>
    <row r="94" spans="1:5" ht="12.75">
      <c r="A94" s="3"/>
      <c r="B94" s="3" t="s">
        <v>66</v>
      </c>
      <c r="C94" t="s">
        <v>68</v>
      </c>
      <c r="D94" s="9">
        <v>0</v>
      </c>
      <c r="E94" s="13">
        <v>0</v>
      </c>
    </row>
    <row r="95" spans="1:5" ht="12.75">
      <c r="A95" s="3"/>
      <c r="B95" s="3" t="s">
        <v>70</v>
      </c>
      <c r="C95" t="s">
        <v>3</v>
      </c>
      <c r="D95" s="9">
        <v>400</v>
      </c>
      <c r="E95" s="13">
        <v>0</v>
      </c>
    </row>
    <row r="96" spans="1:5" ht="12.75">
      <c r="A96" s="3"/>
      <c r="B96" s="3" t="s">
        <v>71</v>
      </c>
      <c r="C96" t="s">
        <v>68</v>
      </c>
      <c r="D96" s="9">
        <v>0</v>
      </c>
      <c r="E96" s="13">
        <v>0</v>
      </c>
    </row>
    <row r="97" spans="1:5" ht="12.75">
      <c r="A97" s="3"/>
      <c r="B97" s="3" t="s">
        <v>99</v>
      </c>
      <c r="C97" t="s">
        <v>100</v>
      </c>
      <c r="D97" s="9"/>
      <c r="E97" s="13">
        <v>1000</v>
      </c>
    </row>
    <row r="98" spans="1:5" ht="12.75">
      <c r="A98" s="3"/>
      <c r="B98" t="s">
        <v>31</v>
      </c>
      <c r="C98" t="s">
        <v>32</v>
      </c>
      <c r="D98" s="9">
        <v>1000</v>
      </c>
      <c r="E98" s="13"/>
    </row>
    <row r="99" spans="1:5" ht="12.75">
      <c r="A99" s="3"/>
      <c r="B99" t="s">
        <v>33</v>
      </c>
      <c r="C99" t="s">
        <v>34</v>
      </c>
      <c r="D99" s="9">
        <v>1000</v>
      </c>
      <c r="E99" s="13">
        <v>0</v>
      </c>
    </row>
    <row r="100" spans="1:5" ht="12.75">
      <c r="A100" s="3"/>
      <c r="B100" t="s">
        <v>35</v>
      </c>
      <c r="C100" t="s">
        <v>32</v>
      </c>
      <c r="D100" s="9">
        <v>1000</v>
      </c>
      <c r="E100" s="13">
        <v>0</v>
      </c>
    </row>
    <row r="101" spans="1:5" ht="12.75">
      <c r="A101" s="3"/>
      <c r="C101" s="3" t="s">
        <v>4</v>
      </c>
      <c r="D101" s="9">
        <v>500</v>
      </c>
      <c r="E101" s="13">
        <v>0</v>
      </c>
    </row>
    <row r="102" spans="1:5" ht="12.75">
      <c r="A102" s="3"/>
      <c r="C102" s="3" t="s">
        <v>5</v>
      </c>
      <c r="D102" s="9">
        <v>1000</v>
      </c>
      <c r="E102" s="13">
        <v>0</v>
      </c>
    </row>
    <row r="103" spans="1:5" ht="12.75">
      <c r="A103" s="3"/>
      <c r="C103" s="3" t="s">
        <v>72</v>
      </c>
      <c r="D103" s="9">
        <v>2000</v>
      </c>
      <c r="E103" s="13">
        <v>0</v>
      </c>
    </row>
    <row r="104" spans="1:5" ht="12.75">
      <c r="A104" s="3"/>
      <c r="C104" s="3" t="s">
        <v>48</v>
      </c>
      <c r="D104" s="9">
        <v>2500</v>
      </c>
      <c r="E104" s="13">
        <v>0</v>
      </c>
    </row>
    <row r="105" spans="1:5" ht="12.75">
      <c r="A105" s="3"/>
      <c r="C105" t="s">
        <v>36</v>
      </c>
      <c r="D105" s="9">
        <v>4000</v>
      </c>
      <c r="E105" s="13">
        <v>500</v>
      </c>
    </row>
    <row r="106" spans="1:5" ht="12.75">
      <c r="A106" s="3"/>
      <c r="C106" t="s">
        <v>37</v>
      </c>
      <c r="D106" s="9">
        <v>500</v>
      </c>
      <c r="E106" s="13">
        <v>500</v>
      </c>
    </row>
    <row r="107" spans="1:5" ht="12.75">
      <c r="A107" s="3"/>
      <c r="C107" t="s">
        <v>38</v>
      </c>
      <c r="D107" s="9">
        <v>4000</v>
      </c>
      <c r="E107" s="16">
        <v>500</v>
      </c>
    </row>
    <row r="108" spans="1:5" ht="12.75">
      <c r="A108" s="3"/>
      <c r="B108" s="3"/>
      <c r="C108" t="s">
        <v>39</v>
      </c>
      <c r="D108" s="9">
        <v>1000</v>
      </c>
      <c r="E108" s="13">
        <v>500</v>
      </c>
    </row>
    <row r="109" spans="1:5" ht="12.75">
      <c r="A109" s="3"/>
      <c r="C109" t="s">
        <v>40</v>
      </c>
      <c r="D109" s="9">
        <v>4000</v>
      </c>
      <c r="E109" s="13">
        <v>300</v>
      </c>
    </row>
    <row r="110" spans="1:5" ht="13.5" thickBot="1">
      <c r="A110" s="3"/>
      <c r="B110" s="3"/>
      <c r="D110" s="10">
        <f>SUM(D75:D109)</f>
        <v>57100</v>
      </c>
      <c r="E110" s="10">
        <f>SUM(E75:E109)</f>
        <v>3300</v>
      </c>
    </row>
    <row r="111" ht="13.5" thickTop="1"/>
    <row r="112" spans="1:5" ht="12.75">
      <c r="A112" s="11" t="s">
        <v>104</v>
      </c>
      <c r="D112" s="12"/>
      <c r="E112" s="12"/>
    </row>
    <row r="113" spans="1:5" ht="12.75">
      <c r="A113" s="2"/>
      <c r="D113" s="12"/>
      <c r="E113" s="12"/>
    </row>
    <row r="114" spans="1:5" ht="12.75">
      <c r="A114" s="2" t="s">
        <v>132</v>
      </c>
      <c r="D114" s="12"/>
      <c r="E114" s="12"/>
    </row>
    <row r="115" spans="1:5" ht="12.75">
      <c r="A115" s="3" t="s">
        <v>128</v>
      </c>
      <c r="B115" s="3" t="s">
        <v>115</v>
      </c>
      <c r="C115" t="s">
        <v>148</v>
      </c>
      <c r="D115" s="12">
        <v>1000</v>
      </c>
      <c r="E115" s="12"/>
    </row>
    <row r="116" spans="1:5" ht="12.75">
      <c r="A116" t="s">
        <v>123</v>
      </c>
      <c r="B116" s="3" t="s">
        <v>147</v>
      </c>
      <c r="C116" t="s">
        <v>149</v>
      </c>
      <c r="D116" s="12">
        <v>2000</v>
      </c>
      <c r="E116" s="12"/>
    </row>
    <row r="117" spans="1:5" ht="12.75">
      <c r="A117" t="s">
        <v>140</v>
      </c>
      <c r="B117" s="3" t="s">
        <v>124</v>
      </c>
      <c r="C117" t="s">
        <v>113</v>
      </c>
      <c r="D117" s="12">
        <v>25000</v>
      </c>
      <c r="E117" s="12"/>
    </row>
    <row r="118" spans="2:5" ht="12.75">
      <c r="B118" s="3" t="s">
        <v>129</v>
      </c>
      <c r="C118" t="s">
        <v>113</v>
      </c>
      <c r="D118" s="12">
        <v>6000</v>
      </c>
      <c r="E118" s="12"/>
    </row>
    <row r="119" spans="2:5" ht="12.75">
      <c r="B119" s="3" t="s">
        <v>131</v>
      </c>
      <c r="C119" t="s">
        <v>113</v>
      </c>
      <c r="D119" s="12">
        <v>6000</v>
      </c>
      <c r="E119" s="12"/>
    </row>
    <row r="120" spans="2:5" ht="12.75">
      <c r="B120" s="3" t="s">
        <v>130</v>
      </c>
      <c r="C120" t="s">
        <v>113</v>
      </c>
      <c r="D120" s="12">
        <v>5000</v>
      </c>
      <c r="E120" s="12"/>
    </row>
    <row r="121" spans="1:5" ht="13.5" thickBot="1">
      <c r="A121" s="3"/>
      <c r="D121" s="10">
        <f>SUM(D115:D120)</f>
        <v>45000</v>
      </c>
      <c r="E121" s="10">
        <f>SUM(E115:E120)</f>
        <v>0</v>
      </c>
    </row>
    <row r="122" spans="1:5" ht="13.5" thickTop="1">
      <c r="A122" s="3"/>
      <c r="D122" s="12"/>
      <c r="E122" s="12"/>
    </row>
    <row r="123" spans="1:5" ht="12.75">
      <c r="A123" s="3" t="s">
        <v>138</v>
      </c>
      <c r="B123" s="3" t="s">
        <v>126</v>
      </c>
      <c r="C123" t="s">
        <v>113</v>
      </c>
      <c r="D123" s="12">
        <v>2500</v>
      </c>
      <c r="E123" s="12"/>
    </row>
    <row r="124" spans="1:5" ht="12.75">
      <c r="A124" s="3"/>
      <c r="B124" s="3" t="s">
        <v>125</v>
      </c>
      <c r="C124" t="s">
        <v>113</v>
      </c>
      <c r="D124" s="12">
        <v>2500</v>
      </c>
      <c r="E124" s="12"/>
    </row>
    <row r="125" spans="1:5" ht="13.5" thickBot="1">
      <c r="A125" s="3"/>
      <c r="B125" s="3"/>
      <c r="D125" s="10">
        <f>SUM(D123:D124)</f>
        <v>5000</v>
      </c>
      <c r="E125" s="10">
        <f>SUM(E123:E124)</f>
        <v>0</v>
      </c>
    </row>
    <row r="126" spans="1:5" ht="13.5" thickTop="1">
      <c r="A126" s="3"/>
      <c r="B126" s="3"/>
      <c r="D126" s="12"/>
      <c r="E126" s="12"/>
    </row>
    <row r="127" spans="1:5" ht="12.75">
      <c r="A127" t="s">
        <v>119</v>
      </c>
      <c r="B127" s="3" t="s">
        <v>114</v>
      </c>
      <c r="C127" t="s">
        <v>113</v>
      </c>
      <c r="D127" s="12">
        <v>500</v>
      </c>
      <c r="E127" s="12"/>
    </row>
    <row r="128" spans="2:5" ht="12.75">
      <c r="B128" s="3" t="s">
        <v>127</v>
      </c>
      <c r="C128" t="s">
        <v>113</v>
      </c>
      <c r="D128" s="12">
        <v>2000</v>
      </c>
      <c r="E128" s="12"/>
    </row>
    <row r="129" spans="2:5" ht="13.5" thickBot="1">
      <c r="B129" s="3"/>
      <c r="D129" s="10">
        <f>SUM(D127:D128)</f>
        <v>2500</v>
      </c>
      <c r="E129" s="10">
        <f>SUM(E127:E128)</f>
        <v>0</v>
      </c>
    </row>
    <row r="130" spans="2:5" ht="13.5" thickTop="1">
      <c r="B130" s="3"/>
      <c r="D130" s="12"/>
      <c r="E130" s="12"/>
    </row>
    <row r="131" spans="1:5" ht="12.75">
      <c r="A131" t="s">
        <v>120</v>
      </c>
      <c r="B131" s="3" t="s">
        <v>116</v>
      </c>
      <c r="C131" t="s">
        <v>113</v>
      </c>
      <c r="D131" s="12">
        <v>3000</v>
      </c>
      <c r="E131" s="12"/>
    </row>
    <row r="132" spans="2:5" ht="12.75">
      <c r="B132" s="3" t="s">
        <v>117</v>
      </c>
      <c r="C132" t="s">
        <v>113</v>
      </c>
      <c r="D132" s="12">
        <v>600</v>
      </c>
      <c r="E132" s="12"/>
    </row>
    <row r="133" spans="2:5" ht="12.75">
      <c r="B133" s="3" t="s">
        <v>121</v>
      </c>
      <c r="C133" t="s">
        <v>113</v>
      </c>
      <c r="D133" s="12">
        <v>600</v>
      </c>
      <c r="E133" s="12"/>
    </row>
    <row r="134" spans="2:5" ht="12.75">
      <c r="B134" s="3" t="s">
        <v>118</v>
      </c>
      <c r="C134" t="s">
        <v>113</v>
      </c>
      <c r="D134" s="12">
        <v>500</v>
      </c>
      <c r="E134" s="12"/>
    </row>
    <row r="135" spans="2:5" ht="13.5" thickBot="1">
      <c r="B135" s="3"/>
      <c r="D135" s="10">
        <f>SUM(D131:D134)</f>
        <v>4700</v>
      </c>
      <c r="E135" s="10">
        <f>SUM(E131:E134)</f>
        <v>0</v>
      </c>
    </row>
    <row r="136" spans="2:5" ht="13.5" thickTop="1">
      <c r="B136" s="3"/>
      <c r="D136" s="12"/>
      <c r="E136" s="12"/>
    </row>
    <row r="137" spans="1:5" ht="12.75">
      <c r="A137" s="3" t="s">
        <v>108</v>
      </c>
      <c r="B137" s="3" t="s">
        <v>144</v>
      </c>
      <c r="C137" t="s">
        <v>113</v>
      </c>
      <c r="D137" s="12">
        <v>50000</v>
      </c>
      <c r="E137" s="12"/>
    </row>
    <row r="138" spans="1:5" ht="12.75">
      <c r="A138" s="3" t="s">
        <v>109</v>
      </c>
      <c r="B138" s="3" t="s">
        <v>143</v>
      </c>
      <c r="C138" t="s">
        <v>113</v>
      </c>
      <c r="D138" s="12">
        <v>60000</v>
      </c>
      <c r="E138" s="12"/>
    </row>
    <row r="139" spans="1:5" ht="12.75">
      <c r="A139" s="3" t="s">
        <v>110</v>
      </c>
      <c r="B139" s="3" t="s">
        <v>141</v>
      </c>
      <c r="C139" t="s">
        <v>113</v>
      </c>
      <c r="D139" s="12">
        <v>30000</v>
      </c>
      <c r="E139" s="12"/>
    </row>
    <row r="140" spans="2:5" ht="12.75">
      <c r="B140" s="3" t="s">
        <v>142</v>
      </c>
      <c r="C140" t="s">
        <v>113</v>
      </c>
      <c r="D140" s="12">
        <v>1000</v>
      </c>
      <c r="E140" s="12"/>
    </row>
    <row r="141" spans="1:5" ht="13.5" thickBot="1">
      <c r="A141" s="3"/>
      <c r="B141" s="3"/>
      <c r="D141" s="10">
        <f>SUM(D137:D140)</f>
        <v>141000</v>
      </c>
      <c r="E141" s="10">
        <f>SUM(E137:E140)</f>
        <v>0</v>
      </c>
    </row>
    <row r="142" spans="1:5" ht="13.5" thickTop="1">
      <c r="A142" s="3"/>
      <c r="B142" s="3"/>
      <c r="D142" s="12"/>
      <c r="E142" s="12"/>
    </row>
    <row r="143" spans="1:5" ht="12.75">
      <c r="A143" s="3" t="s">
        <v>111</v>
      </c>
      <c r="B143" s="3" t="s">
        <v>122</v>
      </c>
      <c r="C143" t="s">
        <v>113</v>
      </c>
      <c r="D143" s="12">
        <v>70000</v>
      </c>
      <c r="E143" s="12"/>
    </row>
    <row r="144" spans="1:5" ht="13.5" thickBot="1">
      <c r="A144" s="3"/>
      <c r="D144" s="10">
        <f>SUM(D143)</f>
        <v>70000</v>
      </c>
      <c r="E144" s="10">
        <f>SUM(E143)</f>
        <v>0</v>
      </c>
    </row>
    <row r="145" spans="1:5" ht="13.5" thickTop="1">
      <c r="A145" s="1" t="s">
        <v>133</v>
      </c>
      <c r="D145" s="12"/>
      <c r="E145" s="12"/>
    </row>
    <row r="146" spans="1:5" ht="12.75">
      <c r="A146" s="3" t="s">
        <v>135</v>
      </c>
      <c r="B146" t="s">
        <v>145</v>
      </c>
      <c r="C146" t="s">
        <v>134</v>
      </c>
      <c r="D146" s="12">
        <v>1000</v>
      </c>
      <c r="E146" s="12">
        <v>2000</v>
      </c>
    </row>
    <row r="147" spans="1:5" ht="12.75">
      <c r="A147" s="3" t="s">
        <v>136</v>
      </c>
      <c r="C147" t="s">
        <v>134</v>
      </c>
      <c r="D147" s="12">
        <v>250</v>
      </c>
      <c r="E147" s="12">
        <v>2000</v>
      </c>
    </row>
    <row r="148" spans="1:5" ht="12.75">
      <c r="A148" s="3" t="s">
        <v>139</v>
      </c>
      <c r="C148" t="s">
        <v>134</v>
      </c>
      <c r="D148" s="12">
        <v>500</v>
      </c>
      <c r="E148" s="12">
        <v>1000</v>
      </c>
    </row>
    <row r="149" spans="1:5" ht="12.75">
      <c r="A149" s="3" t="s">
        <v>137</v>
      </c>
      <c r="C149" t="s">
        <v>134</v>
      </c>
      <c r="D149" s="12">
        <v>500</v>
      </c>
      <c r="E149" s="12">
        <v>500</v>
      </c>
    </row>
    <row r="150" spans="1:5" ht="12.75">
      <c r="A150" s="3" t="s">
        <v>112</v>
      </c>
      <c r="C150" t="s">
        <v>146</v>
      </c>
      <c r="D150" s="12">
        <v>500</v>
      </c>
      <c r="E150" s="12">
        <v>0</v>
      </c>
    </row>
    <row r="151" spans="1:5" ht="13.5" thickBot="1">
      <c r="A151" s="2"/>
      <c r="D151" s="10">
        <f>SUM(D146:D150)</f>
        <v>2750</v>
      </c>
      <c r="E151" s="10">
        <f>SUM(E146:E150)</f>
        <v>5500</v>
      </c>
    </row>
    <row r="152" spans="1:5" ht="13.5" thickTop="1">
      <c r="A152" s="2"/>
      <c r="D152" s="12"/>
      <c r="E152" s="12"/>
    </row>
    <row r="153" spans="1:5" ht="12.75">
      <c r="A153" s="11" t="s">
        <v>103</v>
      </c>
      <c r="C153" t="s">
        <v>98</v>
      </c>
      <c r="D153" s="13">
        <v>3000</v>
      </c>
      <c r="E153" s="13">
        <v>3000</v>
      </c>
    </row>
    <row r="154" spans="1:5" ht="13.5" thickBot="1">
      <c r="A154" s="2"/>
      <c r="D154" s="10">
        <f>SUM(D153)</f>
        <v>3000</v>
      </c>
      <c r="E154" s="10">
        <f>SUM(E153)</f>
        <v>3000</v>
      </c>
    </row>
    <row r="155" spans="1:5" ht="13.5" thickTop="1">
      <c r="A155" s="2"/>
      <c r="D155" s="12"/>
      <c r="E155" s="12"/>
    </row>
    <row r="156" spans="1:5" ht="12.75">
      <c r="A156" s="11" t="s">
        <v>102</v>
      </c>
      <c r="B156" s="3" t="s">
        <v>0</v>
      </c>
      <c r="C156" t="s">
        <v>3</v>
      </c>
      <c r="D156">
        <v>1000</v>
      </c>
      <c r="E156" s="9">
        <v>0</v>
      </c>
    </row>
    <row r="157" spans="1:5" ht="12.75">
      <c r="A157" s="3"/>
      <c r="B157" s="3" t="s">
        <v>89</v>
      </c>
      <c r="C157" t="s">
        <v>3</v>
      </c>
      <c r="D157">
        <v>1000</v>
      </c>
      <c r="E157" s="9">
        <v>0</v>
      </c>
    </row>
    <row r="158" spans="1:5" ht="12.75">
      <c r="A158" s="3"/>
      <c r="B158" s="3" t="s">
        <v>50</v>
      </c>
      <c r="C158" t="s">
        <v>53</v>
      </c>
      <c r="D158">
        <v>300</v>
      </c>
      <c r="E158" s="9">
        <v>0</v>
      </c>
    </row>
    <row r="159" spans="1:5" ht="12.75">
      <c r="A159" s="3"/>
      <c r="B159" s="3" t="s">
        <v>90</v>
      </c>
      <c r="C159" t="s">
        <v>53</v>
      </c>
      <c r="D159">
        <v>2000</v>
      </c>
      <c r="E159" s="9">
        <v>0</v>
      </c>
    </row>
    <row r="160" spans="1:5" ht="12.75">
      <c r="A160" s="3"/>
      <c r="B160" s="3" t="s">
        <v>10</v>
      </c>
      <c r="C160" t="s">
        <v>3</v>
      </c>
      <c r="D160">
        <v>1000</v>
      </c>
      <c r="E160" s="9">
        <v>0</v>
      </c>
    </row>
    <row r="161" spans="1:5" ht="12.75">
      <c r="A161" s="3"/>
      <c r="B161" s="3" t="s">
        <v>91</v>
      </c>
      <c r="C161" t="s">
        <v>3</v>
      </c>
      <c r="D161">
        <v>1000</v>
      </c>
      <c r="E161" s="9">
        <v>0</v>
      </c>
    </row>
    <row r="162" spans="1:5" ht="12.75">
      <c r="A162" s="3"/>
      <c r="B162" s="3" t="s">
        <v>2</v>
      </c>
      <c r="C162" t="s">
        <v>53</v>
      </c>
      <c r="D162">
        <v>500</v>
      </c>
      <c r="E162" s="9">
        <v>0</v>
      </c>
    </row>
    <row r="163" spans="1:5" ht="12.75">
      <c r="A163" s="3"/>
      <c r="B163" s="3" t="s">
        <v>9</v>
      </c>
      <c r="C163" t="s">
        <v>3</v>
      </c>
      <c r="D163">
        <v>600</v>
      </c>
      <c r="E163" s="9">
        <v>0</v>
      </c>
    </row>
    <row r="164" spans="1:5" ht="12.75">
      <c r="A164" s="3"/>
      <c r="B164" t="s">
        <v>31</v>
      </c>
      <c r="C164" t="s">
        <v>32</v>
      </c>
      <c r="D164" s="9">
        <v>500</v>
      </c>
      <c r="E164" s="9">
        <v>0</v>
      </c>
    </row>
    <row r="165" spans="1:5" ht="12.75">
      <c r="A165" s="3"/>
      <c r="B165" t="s">
        <v>33</v>
      </c>
      <c r="C165" t="s">
        <v>34</v>
      </c>
      <c r="D165" s="9">
        <v>500</v>
      </c>
      <c r="E165" s="9">
        <v>0</v>
      </c>
    </row>
    <row r="166" spans="1:5" ht="12.75">
      <c r="A166" s="4"/>
      <c r="B166" t="s">
        <v>35</v>
      </c>
      <c r="C166" t="s">
        <v>32</v>
      </c>
      <c r="D166" s="9">
        <v>500</v>
      </c>
      <c r="E166" s="9">
        <v>0</v>
      </c>
    </row>
    <row r="167" spans="1:5" ht="12.75">
      <c r="A167" s="3"/>
      <c r="C167" s="3" t="s">
        <v>4</v>
      </c>
      <c r="D167" s="9">
        <v>200</v>
      </c>
      <c r="E167" s="9">
        <v>0</v>
      </c>
    </row>
    <row r="168" spans="1:5" ht="12.75">
      <c r="A168" s="3"/>
      <c r="C168" s="3" t="s">
        <v>5</v>
      </c>
      <c r="D168" s="9">
        <v>300</v>
      </c>
      <c r="E168" s="9">
        <v>0</v>
      </c>
    </row>
    <row r="169" spans="1:5" ht="12.75">
      <c r="A169" s="3"/>
      <c r="C169" s="3" t="s">
        <v>72</v>
      </c>
      <c r="D169" s="9">
        <v>1000</v>
      </c>
      <c r="E169" s="9">
        <v>0</v>
      </c>
    </row>
    <row r="170" spans="1:5" ht="12.75">
      <c r="A170" s="3"/>
      <c r="C170" s="3" t="s">
        <v>48</v>
      </c>
      <c r="D170" s="9">
        <v>1500</v>
      </c>
      <c r="E170" s="9">
        <v>0</v>
      </c>
    </row>
    <row r="171" spans="1:5" ht="12.75">
      <c r="A171" s="3"/>
      <c r="C171" t="s">
        <v>36</v>
      </c>
      <c r="D171" s="9">
        <v>500</v>
      </c>
      <c r="E171" s="9">
        <v>0</v>
      </c>
    </row>
    <row r="172" spans="1:5" ht="12.75">
      <c r="A172" s="3"/>
      <c r="C172" t="s">
        <v>37</v>
      </c>
      <c r="D172" s="9">
        <v>500</v>
      </c>
      <c r="E172" s="9">
        <v>0</v>
      </c>
    </row>
    <row r="173" spans="1:5" ht="12.75">
      <c r="A173" s="3"/>
      <c r="C173" t="s">
        <v>38</v>
      </c>
      <c r="D173" s="9">
        <v>500</v>
      </c>
      <c r="E173" s="9">
        <v>0</v>
      </c>
    </row>
    <row r="174" spans="1:5" ht="12.75">
      <c r="A174" s="3"/>
      <c r="B174" s="3"/>
      <c r="C174" t="s">
        <v>39</v>
      </c>
      <c r="D174" s="9">
        <v>300</v>
      </c>
      <c r="E174" s="9">
        <v>0</v>
      </c>
    </row>
    <row r="175" spans="1:5" ht="12.75">
      <c r="A175" s="2"/>
      <c r="C175" t="s">
        <v>40</v>
      </c>
      <c r="D175" s="9">
        <v>4000</v>
      </c>
      <c r="E175" s="9">
        <v>0</v>
      </c>
    </row>
    <row r="176" spans="1:5" ht="13.5" thickBot="1">
      <c r="A176" s="2"/>
      <c r="D176" s="10">
        <f>SUM(D156:D175)</f>
        <v>17700</v>
      </c>
      <c r="E176" s="10">
        <f>SUM(E156:E175)</f>
        <v>0</v>
      </c>
    </row>
    <row r="177" spans="1:4" ht="13.5" thickTop="1">
      <c r="A177" s="2"/>
      <c r="D177" s="9"/>
    </row>
    <row r="178" spans="1:5" ht="12.75">
      <c r="A178" s="14" t="s">
        <v>105</v>
      </c>
      <c r="B178" t="s">
        <v>73</v>
      </c>
      <c r="C178" t="s">
        <v>101</v>
      </c>
      <c r="D178" s="9">
        <v>2000</v>
      </c>
      <c r="E178" s="9">
        <v>0</v>
      </c>
    </row>
    <row r="179" spans="1:5" ht="12.75">
      <c r="A179" s="14"/>
      <c r="B179" t="s">
        <v>74</v>
      </c>
      <c r="C179" t="s">
        <v>75</v>
      </c>
      <c r="D179" s="9">
        <v>3000</v>
      </c>
      <c r="E179" s="9">
        <v>500</v>
      </c>
    </row>
    <row r="180" spans="1:5" ht="12.75">
      <c r="A180" s="14"/>
      <c r="B180" t="s">
        <v>76</v>
      </c>
      <c r="C180" t="s">
        <v>77</v>
      </c>
      <c r="D180" s="9">
        <v>2000</v>
      </c>
      <c r="E180" s="9">
        <v>0</v>
      </c>
    </row>
    <row r="181" spans="1:5" ht="12.75">
      <c r="A181" s="14"/>
      <c r="B181" t="s">
        <v>78</v>
      </c>
      <c r="C181" t="s">
        <v>77</v>
      </c>
      <c r="D181" s="9">
        <v>1000</v>
      </c>
      <c r="E181" s="9">
        <v>0</v>
      </c>
    </row>
    <row r="182" spans="1:5" ht="12.75">
      <c r="A182" s="14"/>
      <c r="B182" t="s">
        <v>79</v>
      </c>
      <c r="C182" t="s">
        <v>80</v>
      </c>
      <c r="D182" s="9">
        <v>0</v>
      </c>
      <c r="E182" s="9">
        <v>500</v>
      </c>
    </row>
    <row r="183" spans="1:5" ht="12.75">
      <c r="A183" s="14"/>
      <c r="B183" t="s">
        <v>81</v>
      </c>
      <c r="C183" t="s">
        <v>77</v>
      </c>
      <c r="D183" s="9">
        <v>0</v>
      </c>
      <c r="E183" s="9">
        <v>2000</v>
      </c>
    </row>
    <row r="184" spans="1:5" ht="12.75">
      <c r="A184" s="14"/>
      <c r="B184" t="s">
        <v>82</v>
      </c>
      <c r="C184" t="s">
        <v>83</v>
      </c>
      <c r="D184" s="9">
        <v>0</v>
      </c>
      <c r="E184" s="9">
        <v>3000</v>
      </c>
    </row>
    <row r="185" spans="1:5" ht="12.75">
      <c r="A185" s="14"/>
      <c r="B185" t="s">
        <v>84</v>
      </c>
      <c r="C185" t="s">
        <v>85</v>
      </c>
      <c r="D185" s="9">
        <v>0</v>
      </c>
      <c r="E185" s="9">
        <v>0</v>
      </c>
    </row>
    <row r="186" spans="1:5" ht="12.75">
      <c r="A186" s="14"/>
      <c r="B186" t="s">
        <v>86</v>
      </c>
      <c r="C186" t="s">
        <v>32</v>
      </c>
      <c r="D186" s="9"/>
      <c r="E186" s="9">
        <v>2000</v>
      </c>
    </row>
    <row r="187" spans="1:5" ht="12.75">
      <c r="A187" s="14"/>
      <c r="C187" t="s">
        <v>87</v>
      </c>
      <c r="D187" s="9">
        <v>2500</v>
      </c>
      <c r="E187" s="9">
        <v>0</v>
      </c>
    </row>
    <row r="188" spans="1:5" ht="12.75">
      <c r="A188" s="14"/>
      <c r="C188" t="s">
        <v>37</v>
      </c>
      <c r="D188" s="9">
        <v>1000</v>
      </c>
      <c r="E188" s="9">
        <v>0</v>
      </c>
    </row>
    <row r="189" spans="1:5" ht="12.75">
      <c r="A189" s="14"/>
      <c r="C189" t="s">
        <v>38</v>
      </c>
      <c r="D189" s="9">
        <v>500</v>
      </c>
      <c r="E189" s="9">
        <v>1000</v>
      </c>
    </row>
    <row r="190" spans="1:5" ht="12.75">
      <c r="A190" s="14"/>
      <c r="C190" t="s">
        <v>39</v>
      </c>
      <c r="D190" s="9">
        <v>500</v>
      </c>
      <c r="E190" s="9">
        <v>1000</v>
      </c>
    </row>
    <row r="191" spans="1:5" ht="12.75">
      <c r="A191" s="14"/>
      <c r="C191" t="s">
        <v>88</v>
      </c>
      <c r="D191" s="9">
        <v>0</v>
      </c>
      <c r="E191" s="9">
        <v>0</v>
      </c>
    </row>
    <row r="192" spans="1:5" ht="12.75">
      <c r="A192" s="3"/>
      <c r="C192" t="s">
        <v>40</v>
      </c>
      <c r="D192" s="9">
        <v>1000</v>
      </c>
      <c r="E192" s="9">
        <v>2000</v>
      </c>
    </row>
    <row r="193" spans="1:5" ht="13.5" thickBot="1">
      <c r="A193" s="3"/>
      <c r="D193" s="10">
        <f>SUM(D178:D192)</f>
        <v>13500</v>
      </c>
      <c r="E193" s="10">
        <f>SUM(E178:E192)</f>
        <v>12000</v>
      </c>
    </row>
    <row r="194" ht="13.5" thickTop="1">
      <c r="A194" s="1"/>
    </row>
    <row r="195" spans="1:4" ht="12.75">
      <c r="A195" s="6" t="s">
        <v>152</v>
      </c>
      <c r="B195" t="s">
        <v>153</v>
      </c>
      <c r="C195" t="s">
        <v>156</v>
      </c>
      <c r="D195" s="13">
        <v>2000</v>
      </c>
    </row>
    <row r="196" spans="1:4" ht="12.75">
      <c r="A196" s="5"/>
      <c r="B196" t="s">
        <v>154</v>
      </c>
      <c r="C196" t="s">
        <v>156</v>
      </c>
      <c r="D196" s="13">
        <v>10000</v>
      </c>
    </row>
    <row r="197" spans="1:5" ht="12.75">
      <c r="A197" s="5"/>
      <c r="B197" t="s">
        <v>155</v>
      </c>
      <c r="C197" t="s">
        <v>156</v>
      </c>
      <c r="E197">
        <v>15000</v>
      </c>
    </row>
    <row r="198" spans="1:5" ht="13.5" thickBot="1">
      <c r="A198" s="5"/>
      <c r="D198" s="10">
        <f>SUM(D195:D197)</f>
        <v>12000</v>
      </c>
      <c r="E198" s="10">
        <f>SUM(E195:E197)</f>
        <v>15000</v>
      </c>
    </row>
    <row r="199" ht="13.5" thickTop="1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</sheetData>
  <printOptions gridLines="1"/>
  <pageMargins left="0.75" right="0.75" top="1" bottom="1" header="0.5" footer="0.5"/>
  <pageSetup orientation="landscape" scale="83" r:id="rId1"/>
  <headerFooter alignWithMargins="0">
    <oddFooter>&amp;LWWF Co-Management in Dodori National Reserve&amp;RPage &amp;Pof &amp;N</oddFooter>
  </headerFooter>
  <rowBreaks count="6" manualBreakCount="6">
    <brk id="25" max="4" man="1"/>
    <brk id="49" max="255" man="1"/>
    <brk id="74" max="255" man="1"/>
    <brk id="111" max="4" man="1"/>
    <brk id="152" max="4" man="1"/>
    <brk id="17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Jennings</dc:creator>
  <cp:keywords/>
  <dc:description/>
  <cp:lastModifiedBy>Jennings</cp:lastModifiedBy>
  <cp:lastPrinted>2002-11-16T13:55:47Z</cp:lastPrinted>
  <dcterms:created xsi:type="dcterms:W3CDTF">2002-10-20T14:04:12Z</dcterms:created>
  <dcterms:modified xsi:type="dcterms:W3CDTF">2002-11-17T07:50:35Z</dcterms:modified>
  <cp:category/>
  <cp:version/>
  <cp:contentType/>
  <cp:contentStatus/>
</cp:coreProperties>
</file>